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R12" i="5" s="1"/>
  <c r="AP12" i="5"/>
  <c r="AO12" i="5"/>
  <c r="AN12" i="5"/>
  <c r="AM12" i="5"/>
  <c r="AG12" i="5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I18" i="5" s="1"/>
  <c r="H12" i="5"/>
  <c r="H16" i="5" s="1"/>
  <c r="H18" i="5" s="1"/>
  <c r="G12" i="5"/>
  <c r="G16" i="5" s="1"/>
  <c r="G18" i="5" s="1"/>
  <c r="F12" i="5"/>
  <c r="F16" i="5" s="1"/>
  <c r="F18" i="5" s="1"/>
  <c r="E12" i="5"/>
  <c r="E16" i="5" s="1"/>
  <c r="E18" i="5" s="1"/>
  <c r="M18" i="5" l="1"/>
  <c r="M17" i="5"/>
  <c r="K17" i="5"/>
  <c r="K18" i="5" s="1"/>
  <c r="N18" i="5"/>
  <c r="L18" i="5"/>
  <c r="N17" i="5"/>
  <c r="L17" i="5"/>
  <c r="O18" i="5"/>
  <c r="J18" i="5"/>
  <c r="O17" i="5"/>
  <c r="AF12" i="5"/>
  <c r="J17" i="5" l="1"/>
</calcChain>
</file>

<file path=xl/sharedStrings.xml><?xml version="1.0" encoding="utf-8"?>
<sst xmlns="http://schemas.openxmlformats.org/spreadsheetml/2006/main" count="81" uniqueCount="37">
  <si>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</si>
  <si>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</si>
  <si>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</si>
  <si>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</si>
  <si>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</si>
  <si>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</si>
  <si>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</si>
  <si>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</si>
  <si>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</si>
  <si>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</si>
  <si>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</si>
  <si>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</si>
  <si>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</si>
  <si>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</si>
  <si>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</si>
  <si>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</si>
  <si>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</si>
  <si>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</si>
  <si>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</si>
  <si>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</si>
  <si>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</si>
  <si>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</si>
  <si>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</si>
  <si>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</si>
  <si>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Tahko = Hyvinkään Tahko  (1915)</t>
  </si>
  <si>
    <t>Patrik Lahti</t>
  </si>
  <si>
    <t>10.</t>
  </si>
  <si>
    <t>Espoo</t>
  </si>
  <si>
    <t>6.</t>
  </si>
  <si>
    <t>Tahko  2</t>
  </si>
  <si>
    <t>4.</t>
  </si>
  <si>
    <t>8.</t>
  </si>
  <si>
    <t>13.11.1996   Kirkkonummi</t>
  </si>
  <si>
    <t>Espoo = Espoon Pesis  (1996),  kasvattajaseura</t>
  </si>
  <si>
    <t>9.</t>
  </si>
  <si>
    <t>Otakoppi</t>
  </si>
  <si>
    <t>Otakoppi = Otakoppi, Espoo  (2008)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</si>
</sst>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28</v>
      </c>
      <c r="Z6" s="1" t="s">
        <v>29</v>
      </c>
      <c r="AA6" s="12">
        <v>11</v>
      </c>
      <c r="AB6" s="12">
        <v>1</v>
      </c>
      <c r="AC6" s="12">
        <v>22</v>
      </c>
      <c r="AD6" s="12">
        <v>4</v>
      </c>
      <c r="AE6" s="12">
        <v>41</v>
      </c>
      <c r="AF6" s="68">
        <v>0.54659999999999997</v>
      </c>
      <c r="AG6" s="69">
        <v>75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2015</v>
      </c>
      <c r="Y7" s="12" t="s">
        <v>30</v>
      </c>
      <c r="Z7" s="1" t="s">
        <v>29</v>
      </c>
      <c r="AA7" s="12">
        <v>13</v>
      </c>
      <c r="AB7" s="12">
        <v>0</v>
      </c>
      <c r="AC7" s="12">
        <v>11</v>
      </c>
      <c r="AD7" s="12">
        <v>4</v>
      </c>
      <c r="AE7" s="12">
        <v>37</v>
      </c>
      <c r="AF7" s="68">
        <v>0.50680000000000003</v>
      </c>
      <c r="AG7" s="69">
        <v>73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4</v>
      </c>
      <c r="AP7" s="12">
        <v>0</v>
      </c>
      <c r="AQ7" s="12">
        <v>8</v>
      </c>
      <c r="AR7" s="65">
        <v>0.57140000000000002</v>
      </c>
      <c r="AS7" s="66">
        <v>14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28</v>
      </c>
      <c r="Z8" s="1" t="s">
        <v>29</v>
      </c>
      <c r="AA8" s="12">
        <v>13</v>
      </c>
      <c r="AB8" s="12">
        <v>0</v>
      </c>
      <c r="AC8" s="12">
        <v>10</v>
      </c>
      <c r="AD8" s="12">
        <v>1</v>
      </c>
      <c r="AE8" s="12">
        <v>38</v>
      </c>
      <c r="AF8" s="68">
        <v>0.53520000000000001</v>
      </c>
      <c r="AG8" s="69">
        <v>71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31</v>
      </c>
      <c r="Z9" s="1" t="s">
        <v>29</v>
      </c>
      <c r="AA9" s="12">
        <v>16</v>
      </c>
      <c r="AB9" s="12">
        <v>0</v>
      </c>
      <c r="AC9" s="12">
        <v>25</v>
      </c>
      <c r="AD9" s="12">
        <v>0</v>
      </c>
      <c r="AE9" s="12">
        <v>61</v>
      </c>
      <c r="AF9" s="68">
        <v>0.51259999999999994</v>
      </c>
      <c r="AG9" s="69">
        <v>119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70">
        <v>2021</v>
      </c>
      <c r="Y11" s="70" t="s">
        <v>34</v>
      </c>
      <c r="Z11" s="71" t="s">
        <v>35</v>
      </c>
      <c r="AA11" s="70">
        <v>7</v>
      </c>
      <c r="AB11" s="70">
        <v>0</v>
      </c>
      <c r="AC11" s="70">
        <v>7</v>
      </c>
      <c r="AD11" s="70">
        <v>0</v>
      </c>
      <c r="AE11" s="70">
        <v>22</v>
      </c>
      <c r="AF11" s="72">
        <v>0.5</v>
      </c>
      <c r="AG11" s="73">
        <v>44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62</v>
      </c>
      <c r="AB12" s="36">
        <f>SUM(AB4:AB11)</f>
        <v>1</v>
      </c>
      <c r="AC12" s="36">
        <f>SUM(AC4:AC11)</f>
        <v>75</v>
      </c>
      <c r="AD12" s="36">
        <f>SUM(AD4:AD11)</f>
        <v>9</v>
      </c>
      <c r="AE12" s="36">
        <f>SUM(AE4:AE11)</f>
        <v>199</v>
      </c>
      <c r="AF12" s="37">
        <f>PRODUCT(AE12/AG12)</f>
        <v>0.51288659793814428</v>
      </c>
      <c r="AG12" s="21">
        <f>SUM(AG4:AG11)</f>
        <v>388</v>
      </c>
      <c r="AH12" s="18"/>
      <c r="AI12" s="29"/>
      <c r="AJ12" s="41"/>
      <c r="AK12" s="42"/>
      <c r="AL12" s="10"/>
      <c r="AM12" s="36">
        <f>SUM(AM4:AM11)</f>
        <v>2</v>
      </c>
      <c r="AN12" s="36">
        <f>SUM(AN4:AN11)</f>
        <v>0</v>
      </c>
      <c r="AO12" s="36">
        <f>SUM(AO4:AO11)</f>
        <v>4</v>
      </c>
      <c r="AP12" s="36">
        <f>SUM(AP4:AP11)</f>
        <v>0</v>
      </c>
      <c r="AQ12" s="36">
        <f>SUM(AQ4:AQ11)</f>
        <v>8</v>
      </c>
      <c r="AR12" s="37">
        <f>PRODUCT(AQ12/AS12)</f>
        <v>0.5714285714285714</v>
      </c>
      <c r="AS12" s="39">
        <f>SUM(AS4:AS11)</f>
        <v>14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33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 t="s">
        <v>36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64</v>
      </c>
      <c r="F17" s="47">
        <f>PRODUCT(AB12+AN12)</f>
        <v>1</v>
      </c>
      <c r="G17" s="47">
        <f>PRODUCT(AC12+AO12)</f>
        <v>79</v>
      </c>
      <c r="H17" s="47">
        <f>PRODUCT(AD12+AP12)</f>
        <v>9</v>
      </c>
      <c r="I17" s="47">
        <f>PRODUCT(AE12+AQ12)</f>
        <v>207</v>
      </c>
      <c r="J17" s="60">
        <f>PRODUCT(I17/K17)</f>
        <v>0.5149253731343284</v>
      </c>
      <c r="K17" s="10">
        <f>PRODUCT(AG12+AS12)</f>
        <v>402</v>
      </c>
      <c r="L17" s="53">
        <f>PRODUCT((F17+G17)/E17)</f>
        <v>1.25</v>
      </c>
      <c r="M17" s="53">
        <f>PRODUCT(H17/E17)</f>
        <v>0.140625</v>
      </c>
      <c r="N17" s="53">
        <f>PRODUCT((F17+G17+H17)/E17)</f>
        <v>1.390625</v>
      </c>
      <c r="O17" s="53">
        <f>PRODUCT(I17/E17)</f>
        <v>3.234375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64</v>
      </c>
      <c r="F18" s="47">
        <f t="shared" ref="F18:I18" si="0">SUM(F15:F17)</f>
        <v>1</v>
      </c>
      <c r="G18" s="47">
        <f t="shared" si="0"/>
        <v>79</v>
      </c>
      <c r="H18" s="47">
        <f t="shared" si="0"/>
        <v>9</v>
      </c>
      <c r="I18" s="47">
        <f t="shared" si="0"/>
        <v>207</v>
      </c>
      <c r="J18" s="60">
        <f>PRODUCT(I18/K18)</f>
        <v>0.5149253731343284</v>
      </c>
      <c r="K18" s="16">
        <f>SUM(K15:K17)</f>
        <v>402</v>
      </c>
      <c r="L18" s="53">
        <f>PRODUCT((F18+G18)/E18)</f>
        <v>1.25</v>
      </c>
      <c r="M18" s="53">
        <f>PRODUCT(H18/E18)</f>
        <v>0.140625</v>
      </c>
      <c r="N18" s="53">
        <f>PRODUCT((F18+G18+H18)/E18)</f>
        <v>1.390625</v>
      </c>
      <c r="O18" s="53">
        <f>PRODUCT(I18/E18)</f>
        <v>3.234375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9:AI11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2021-09-06T18:27:05Z</dcterms:modified>
</cp:coreProperties>
</file>